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заявка'!$A$12:$L$58</definedName>
  </definedNames>
  <calcPr calcId="125725"/>
</workbook>
</file>

<file path=xl/calcChain.xml><?xml version="1.0" encoding="utf-8"?>
<calcChain xmlns="http://schemas.openxmlformats.org/spreadsheetml/2006/main">
  <c r="G58" i="6"/>
  <c r="J58"/>
  <c r="H58"/>
  <c r="I58"/>
  <c r="E58" l="1"/>
  <c r="D58"/>
  <c r="F57"/>
  <c r="F56"/>
  <c r="F55"/>
  <c r="F54"/>
  <c r="F53"/>
  <c r="F52"/>
  <c r="F51"/>
  <c r="F50"/>
  <c r="F48"/>
  <c r="F47"/>
  <c r="F46"/>
  <c r="F45"/>
  <c r="F44"/>
  <c r="F43"/>
  <c r="F42"/>
  <c r="F41"/>
  <c r="F40"/>
  <c r="F39"/>
  <c r="F38"/>
  <c r="F36"/>
  <c r="F35"/>
  <c r="F34"/>
  <c r="F32"/>
  <c r="F31"/>
  <c r="F30"/>
  <c r="F29"/>
  <c r="F27"/>
  <c r="F26"/>
  <c r="F25"/>
  <c r="F24"/>
  <c r="F23"/>
  <c r="F22"/>
  <c r="F21"/>
  <c r="F20"/>
  <c r="F19"/>
  <c r="F18"/>
  <c r="F17"/>
  <c r="F16"/>
  <c r="F15"/>
  <c r="F14"/>
  <c r="C58"/>
  <c r="F58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I24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Не соответствует тех спецификация в ценовом предложении</t>
        </r>
      </text>
    </comment>
    <comment ref="I25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Не соответствует тех спецификация в ценовом предложении</t>
        </r>
      </text>
    </comment>
    <comment ref="I38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Предложенные реагенты по их описанию не соответствуют рекомендациям производителя в части использования для закрытых систем, производителем не было проведено  их тестирование и валидация результатов</t>
        </r>
      </text>
    </comment>
    <comment ref="I39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Предложенные реагенты по их описанию не соответствуют рекомендациям производителя в части использования для закрытых систем, производителем не было проведено  их тестирование и валидация результатов</t>
        </r>
      </text>
    </comment>
    <comment ref="I40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Предложенные реагенты по их описанию не соответствуют рекомендациям производителя в части использования для закрытых систем, производителем не было проведено  их тестирование и валидация результатов</t>
        </r>
      </text>
    </comment>
    <comment ref="I42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Предложенные реагенты по их описанию не соответствуют рекомендациям производителя в части использования для закрытых систем, производителем не было проведено  их тестирование и валидация результатов</t>
        </r>
      </text>
    </comment>
    <comment ref="I43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Предложенные реагенты по их описанию не соответствуют рекомендациям производителя в части использования для закрытых систем, производителем не было проведено  их тестирование и валидация результатов</t>
        </r>
      </text>
    </comment>
    <comment ref="I44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Предложенные реагенты по их описанию не соответствуют рекомендациям производителя в части использования для закрытых систем, производителем не было проведено  их тестирование и валидация результатов</t>
        </r>
      </text>
    </comment>
    <comment ref="I45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Предложенные реагенты по их описанию не соответствуют рекомендациям производителя в части использования для закрытых систем, производителем не было проведено  их тестирование и валидация результатов</t>
        </r>
      </text>
    </comment>
    <comment ref="I46" authorId="0">
      <text>
        <r>
          <rPr>
            <b/>
            <sz val="9"/>
            <color indexed="81"/>
            <rFont val="Tahoma"/>
            <charset val="1"/>
          </rPr>
          <t>Пользователь Windows:</t>
        </r>
        <r>
          <rPr>
            <sz val="9"/>
            <color indexed="81"/>
            <rFont val="Tahoma"/>
            <charset val="1"/>
          </rPr>
          <t xml:space="preserve">
Предложенные реагенты по их описанию не соответствуют рекомендациям производителя в части использования для закрытых систем, производителем не было проведено  их тестирование и валидация результатов</t>
        </r>
      </text>
    </comment>
  </commentList>
</comments>
</file>

<file path=xl/sharedStrings.xml><?xml version="1.0" encoding="utf-8"?>
<sst xmlns="http://schemas.openxmlformats.org/spreadsheetml/2006/main" count="145" uniqueCount="77">
  <si>
    <t>Наименование закупаемых товаров</t>
  </si>
  <si>
    <t>Объем закупа</t>
  </si>
  <si>
    <t>Планируемая цена</t>
  </si>
  <si>
    <t xml:space="preserve">Сумма 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</si>
  <si>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</si>
  <si>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</si>
  <si>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</si>
  <si>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</si>
  <si>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</si>
  <si>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</si>
  <si>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</si>
  <si>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</si>
  <si>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Из одного источника</t>
  </si>
  <si>
    <t xml:space="preserve">медико-социальной помощи населению Диденко А.П.,членов комиссии </t>
  </si>
  <si>
    <t>Члены комиссии _______________________________________________ Конох Л.Е.</t>
  </si>
  <si>
    <t>Форма выпуска</t>
  </si>
  <si>
    <t>Конох Л.Е.- врача-эпидемиолога</t>
  </si>
  <si>
    <t>Протокол № 15</t>
  </si>
  <si>
    <t xml:space="preserve">от  22.04.2019 </t>
  </si>
  <si>
    <t>Дата и время: 19.04.2019 16-30 часов</t>
  </si>
  <si>
    <t>19 апреля 2019 года  в 16-30 часов произвели процедуру рассмотрения заявок</t>
  </si>
  <si>
    <t>ЛОТ: Диагностические тест-полосы к анализатору Accutrend</t>
  </si>
  <si>
    <t>Тест-полосы Аккутренд Глюкоза25шт/уп. Accutrend Glucose 25str</t>
  </si>
  <si>
    <t>Экспресс-тест для качественного определения ВИЧ 1/2 (HIV-1/2) в сыворотке или плазме человека,уп 30 шт.</t>
  </si>
  <si>
    <t>Антиген кардиолипиновый для реакции связывания комплемента (РСК) 2 мл №10</t>
  </si>
  <si>
    <t xml:space="preserve">Антиген кардиолипиновый Для серологической диагностики сифилитической инфекции по сыворотке крови методом реакции преципитации. 10 ампул х 2 мл
Раствор холин хлорида в 0,9% растворе натрия хлорида 2х5 мл; или 1х10 мл. 1000 определений
 </t>
  </si>
  <si>
    <t>Антиген трепонемный ультралзрученный кардиолипиновый для серодиагностики сифилиса для серодиагностики сифилиса 5 мл\№5</t>
  </si>
  <si>
    <t>Гемолитическая сыворотка диагностическая 2 мл №10диагностическая 2 мл №10</t>
  </si>
  <si>
    <t>Комплемент сухой для РСКлиофилизат 10 фл Х 5 мл</t>
  </si>
  <si>
    <t>Сыворотка  для диагностики сифилиса положительная сухая для РСК 1мл№10</t>
  </si>
  <si>
    <t>Набор для клинического анализа спиномозговой жидкости (200 иссл)состав набора: реактив Самсона 10 мл- 1 фл., фенол 1 фл. -2,5 г, кислота сулбфосалициловая 2х водная 1 фл. - 50,0 мл, натрий серно- кислый 10-ти водный -160,0 г, калибровочный раствор общего белка 10,0 г/л -1 фл. -5,0 мл, аммоний серно-кислый-85,0 г</t>
  </si>
  <si>
    <t xml:space="preserve">Набор для определения гемоглобина  (400 опред.) </t>
  </si>
  <si>
    <t xml:space="preserve">Наб. для опр-я активности АСаТ  в сыворотке и плазме крови Наб. для опр-я активности АСаТ  в сыворотке и плазме крови оптимизир. энзим. кин. методом, 100 мл,(20+80мл) IFCC. Состав набора: 1. Реагент 1 - L-аспартат 240ммоль/л,трис NaOН,РН 7,5-80ммоль/л,ЛДГ 600UL,МДГ 600UL.  Реагент 2 -а-кетоглутарат -12 ммоль/л, NADH 0,18ммоль/л. Чувствительность не более 7 U/l, коэффициент вариации не более 5%, длина волны (334, 340 или 365) нм, темп. инкубации 37 С (30 С, 25С), фотометрирование против воздуха.Время проведения анализа не более 4 минут.  </t>
  </si>
  <si>
    <t xml:space="preserve"> Наб. для опр-я активности АЛаТ в сыворотке и плазме кровиНаб. для опр-я активности АЛаТ в сыворотке и плазме крови оптимизир. энзим. кин. методом, 100 мл,(20+80мл) IFCC. Состав набора: 1. Реагент 1 - L-аланин 500ммоль/л,трис НСL,РН 7,5-100ммоль/л,ЛДГ 1300UL  Реагент 2 -а-кетоглутарат -15 ммоль/л, NADH 0,18ммоль/л. Чувствительность не более 7 U/l, коэффициент вариации не более 5%, длина волны (334, 340 или 365) нм, темп. инкубации 37 С (30 С, 25С), фотометрирование против воздуха.Время проведения анализа не более 4 минут.   </t>
  </si>
  <si>
    <t>Набор реагентов для определдения протромбинового временисо стандартизированным растворимым  тромбопластином с кальцием, 100 определений</t>
  </si>
  <si>
    <t xml:space="preserve">Набор для опр.  тромбинового  временина 200 макро или 400 микро определений.( состав: тромбин человека (100МЕ/мл)-2 фл, стабилизатор (1 мл) - 1 фл.,  </t>
  </si>
  <si>
    <t>ЛОТ: Реагенты  для  автоматического гематологического   анализатора                   "Sysmex XP-300" Япония</t>
  </si>
  <si>
    <t>Изотонический раствор (20л/уп) cellpack pk-20 L Разбавитель, используемый для разбавления аспирированных проб для анализа с целью измерения количества эритроцитов, количества лейкоцитов, концентрации гемоглобина и количества тромбоцитов, проводимость не более 13,40 mS/cm, pH в пределах 7,75-7,85</t>
  </si>
  <si>
    <t>Лизирующий раствор (1,5л/уп) STROMATOLYSER-WH SWH-20. Готовый к использованию реагент, для лизирования эритроцитов и для точного подсчета лейкоцитов, анализа распределения трехмодального размера лейкоцитов (лифоцитов, нейтрофилов и смешанной популяции клеток) и измерения уровня гемоглобина. Содержит соли аммония и хлорид натрия.</t>
  </si>
  <si>
    <t>Контрольная кровь EightCheck-L 3WP LOW 1* 1/5ml  Контрольная кровь (низкий уровень) для проверки прецизионности и точности гематологических  анализаторов по 16 диагностическим и 6 сервисным параметрам</t>
  </si>
  <si>
    <t>Набор для определения  Глюкозы ( глюкозооксидазным  методом )на  400 опр.          </t>
  </si>
  <si>
    <t>ЛОТ: ВНЕШНИЙ КОНТРОЛЬ КАЧЕСТВА: (ВОК)</t>
  </si>
  <si>
    <t>Программа внешней оценки контроля качества. Биохимия ПРЕВЕКАЛ на основе бычьей сыворотки 12х5млПрограмма внешней оценки контроля качества. Биохимия  на основе бычьей сыворотки 12х5мл</t>
  </si>
  <si>
    <t xml:space="preserve">Общий анализ крови на анализаторе с дифференцировкой 3 субпопуляцийВозможность подключения: до 5 анализаторов </t>
  </si>
  <si>
    <t>Коагулология/12 месяцев, 1 раз в месяц5 параметров (аПТТ, ПВ, ТВ, фибриноген, антитромбин III)</t>
  </si>
  <si>
    <t xml:space="preserve">ЛОТ :Анализатор биохимический-турбидиметрический ВА400 </t>
  </si>
  <si>
    <t xml:space="preserve">АЛАНИНАМИНОТРАНСФЕРАЗА из комплекта Анализатор биохимический -турбидиметрический  ВА400 , BioSystems S.A., ИСПАНИЯ8х60мл+8х15мл  t+2 +8 С  </t>
  </si>
  <si>
    <t xml:space="preserve">АСПАРТАТМИНОТРАНСФЕРАЗА  из комплекта Анализатор биохимический -турбидиметрический ВА400 , BioSystems S.A., ИСПАНИЯ8х60мл+8х15мл   t+2 +8 С  </t>
  </si>
  <si>
    <t xml:space="preserve">ХОЛЕСТЕРИН  из комплекта Анализатор биохимический - турбидиметрический ВА 400  , BioSystems S.A., ИСПАНИЯ10х60мл  t+2 +8 С </t>
  </si>
  <si>
    <t xml:space="preserve">C-REACTIVE PROTEIN (CRP), из комплекта Анализатор биохимический-турбидиметрический ВА400 </t>
  </si>
  <si>
    <t xml:space="preserve">КРЕАТИНИН из комплекта Анализатор биохимический-турбидиметрический ВА400  , BioSystems S.A., ИСПАНИЯ600мл (10х60мл) t +15 +30 С </t>
  </si>
  <si>
    <t>ГЛЮКОЗА из комплекта Анализатор биохимический-турбидиметрический ВА400 10х60 мл t+2 +8 С  ,</t>
  </si>
  <si>
    <t xml:space="preserve">ОБЩИЙ БЕЛОК, из комплекта Анализатор биохимический-турбидиметрический ВА400 , BioSystems S.A., ИСПАНИЯ10х60мл t +15 +30 С </t>
  </si>
  <si>
    <t xml:space="preserve">КАЛЬЦИЙ АРСЕНАЗО из комплекта Анализатор биохимический-турбидиметрический ВА400,  BioSystems S.A., ИСПАНИЯ10x60 мл +2 +8 С , </t>
  </si>
  <si>
    <t xml:space="preserve">МОЧЕВИНА из комплекта Анализатор биохимический-турбидиметрический ВА400, , BioSystems S.A., ИСПАНИЯ  600 мл  t+2 +8 С </t>
  </si>
  <si>
    <t>Штатив   для  пробирок   на  10 гнезд  ШПП-02-10</t>
  </si>
  <si>
    <t>Штатив   для  пробирок   на  20 гнезд  ШПП-02-20</t>
  </si>
  <si>
    <t>ЛОТ: Портативный флуоресцентный анализатор i-CHROMA Reader / i-Chroma II</t>
  </si>
  <si>
    <t>i-CHROMA™ HbA1c гликолизированный гемоглобин HbA1c 25тестов</t>
  </si>
  <si>
    <t xml:space="preserve">i-CHROMA™ Tn I (Troponin I) тропонин I 25тестов </t>
  </si>
  <si>
    <t xml:space="preserve">Набор  для  окраски  мазков  по  Циль НильсенуНабор  для  окраски  мазков  по  Циль Нильсену  ( готовые  р-ры) на 100 предм. стекол  </t>
  </si>
  <si>
    <t xml:space="preserve">Ерш  пробирочный  </t>
  </si>
  <si>
    <t xml:space="preserve">Микропипетки  капиллярные  на  0,1 мл                       </t>
  </si>
  <si>
    <t>Микропипетка 100 мкл (0,1мл) с делениями на полный слив</t>
  </si>
  <si>
    <t>Фильтровая  бумага, 20х20</t>
  </si>
  <si>
    <t>Банка БВ-100-40-ОС-БС3-плевательница (контейнер для сборы мокроты с завинчивающейся крышкой)</t>
  </si>
  <si>
    <t>Итого</t>
  </si>
  <si>
    <t>ТОО "БионМедСервис", ТОО "ЛюксТест", ТОО "ДиАКиТ", ТОО "Альянс"</t>
  </si>
  <si>
    <t>ТОО "БионМедСервис"</t>
  </si>
  <si>
    <t xml:space="preserve"> ТОО "ЛюксТест"</t>
  </si>
  <si>
    <t>ТОО "ДиАКиТ"</t>
  </si>
  <si>
    <t>ТОО "Альянс"</t>
  </si>
  <si>
    <t>Запрос ценовых предложений</t>
  </si>
  <si>
    <t>Заключить договор с ТОО "Альянс" по лоту  40  способом запроса ценовых предложений на  сумму 7400</t>
  </si>
  <si>
    <t>Заключить договор с ТОО "БионМедСервис" по лоту  2 способом запроса ценовых предложений  на  сумму 21 000</t>
  </si>
  <si>
    <t>Заключить договор с ТОО "БионМедСервис" по лотам  1,5,6,7,9,10,11,12,14,15,16,17,18,31,32,35,36,39 способом из одного источника  на  сумму 565 097</t>
  </si>
  <si>
    <t>Заключить договор с ТОО "ЛюксТест" по лотам  19,22,23,24,25,26,27,28,29,30,33,34  способом из одного источника  на  сумму 650 369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</si>
</sst>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  <xf numFmtId="0" fontId="4" fillId="0" borderId="0"/>
  </cellStyleXfs>
  <cellXfs count="82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3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3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6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0" fontId="1" fillId="3" borderId="1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top" wrapText="1"/>
    </xf>
    <xf numFmtId="0" fontId="1" fillId="3" borderId="1" xfId="0" applyFont="1" applyFill="1" applyBorder="1" applyAlignment="1">
      <alignment wrapText="1"/>
    </xf>
    <xf numFmtId="2" fontId="1" fillId="3" borderId="1" xfId="0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2" fontId="13" fillId="2" borderId="1" xfId="0" applyNumberFormat="1" applyFont="1" applyFill="1" applyBorder="1" applyAlignment="1">
      <alignment horizontal="left"/>
    </xf>
    <xf numFmtId="2" fontId="1" fillId="0" borderId="1" xfId="0" applyNumberFormat="1" applyFont="1" applyBorder="1" applyAlignment="1">
      <alignment horizontal="left" wrapText="1"/>
    </xf>
    <xf numFmtId="0" fontId="14" fillId="2" borderId="1" xfId="3" applyFont="1" applyFill="1" applyBorder="1" applyAlignment="1">
      <alignment horizontal="left" wrapText="1" shrinkToFit="1"/>
    </xf>
    <xf numFmtId="2" fontId="14" fillId="2" borderId="1" xfId="3" applyNumberFormat="1" applyFont="1" applyFill="1" applyBorder="1" applyAlignment="1">
      <alignment horizontal="left" wrapText="1" shrinkToFit="1"/>
    </xf>
    <xf numFmtId="4" fontId="15" fillId="2" borderId="1" xfId="0" applyNumberFormat="1" applyFont="1" applyFill="1" applyBorder="1" applyAlignment="1">
      <alignment horizontal="left" shrinkToFit="1"/>
    </xf>
    <xf numFmtId="4" fontId="14" fillId="2" borderId="1" xfId="0" applyNumberFormat="1" applyFont="1" applyFill="1" applyBorder="1" applyAlignment="1">
      <alignment horizontal="left" shrinkToFit="1"/>
    </xf>
    <xf numFmtId="4" fontId="14" fillId="0" borderId="1" xfId="0" applyNumberFormat="1" applyFont="1" applyFill="1" applyBorder="1" applyAlignment="1">
      <alignment horizontal="left" shrinkToFit="1"/>
    </xf>
    <xf numFmtId="0" fontId="14" fillId="0" borderId="1" xfId="0" applyFont="1" applyBorder="1" applyAlignment="1">
      <alignment horizontal="left" shrinkToFit="1"/>
    </xf>
    <xf numFmtId="0" fontId="1" fillId="0" borderId="1" xfId="0" applyFont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shrinkToFit="1"/>
    </xf>
    <xf numFmtId="2" fontId="1" fillId="0" borderId="1" xfId="0" applyNumberFormat="1" applyFont="1" applyBorder="1" applyAlignment="1">
      <alignment horizontal="left" vertical="center" wrapText="1"/>
    </xf>
    <xf numFmtId="2" fontId="16" fillId="0" borderId="1" xfId="0" applyNumberFormat="1" applyFont="1" applyFill="1" applyBorder="1" applyAlignment="1">
      <alignment horizontal="left" shrinkToFit="1"/>
    </xf>
    <xf numFmtId="0" fontId="1" fillId="3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wrapText="1"/>
    </xf>
    <xf numFmtId="4" fontId="14" fillId="3" borderId="1" xfId="0" applyNumberFormat="1" applyFont="1" applyFill="1" applyBorder="1" applyAlignment="1">
      <alignment horizontal="left" shrinkToFit="1"/>
    </xf>
    <xf numFmtId="2" fontId="1" fillId="3" borderId="1" xfId="0" applyNumberFormat="1" applyFont="1" applyFill="1" applyBorder="1" applyAlignment="1">
      <alignment horizontal="left" wrapText="1"/>
    </xf>
    <xf numFmtId="0" fontId="1" fillId="0" borderId="1" xfId="0" applyNumberFormat="1" applyFont="1" applyFill="1" applyBorder="1" applyAlignment="1">
      <alignment horizontal="left"/>
    </xf>
    <xf numFmtId="4" fontId="1" fillId="0" borderId="1" xfId="0" applyNumberFormat="1" applyFont="1" applyBorder="1" applyAlignment="1">
      <alignment horizontal="left" wrapText="1"/>
    </xf>
    <xf numFmtId="4" fontId="1" fillId="3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left"/>
    </xf>
    <xf numFmtId="4" fontId="15" fillId="0" borderId="1" xfId="0" applyNumberFormat="1" applyFont="1" applyFill="1" applyBorder="1" applyAlignment="1">
      <alignment horizontal="left" shrinkToFi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wrapText="1"/>
    </xf>
    <xf numFmtId="4" fontId="1" fillId="0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2" fontId="16" fillId="0" borderId="1" xfId="3" applyNumberFormat="1" applyFont="1" applyFill="1" applyBorder="1" applyAlignment="1" applyProtection="1">
      <alignment horizontal="left" shrinkToFit="1"/>
      <protection locked="0"/>
    </xf>
    <xf numFmtId="0" fontId="1" fillId="0" borderId="0" xfId="0" applyFont="1" applyBorder="1" applyAlignment="1">
      <alignment horizontal="left" wrapText="1"/>
    </xf>
    <xf numFmtId="0" fontId="1" fillId="5" borderId="0" xfId="0" applyFont="1" applyFill="1" applyBorder="1" applyAlignment="1">
      <alignment horizontal="left" wrapText="1"/>
    </xf>
    <xf numFmtId="0" fontId="1" fillId="0" borderId="0" xfId="0" applyFont="1" applyBorder="1" applyAlignment="1">
      <alignment horizontal="left" vertical="center" wrapText="1"/>
    </xf>
    <xf numFmtId="2" fontId="1" fillId="0" borderId="0" xfId="0" applyNumberFormat="1" applyFont="1" applyBorder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</cellXfs>
  <cellStyles count="5">
    <cellStyle name="Обычный" xfId="0" builtinId="0"/>
    <cellStyle name="Обычный 3" xfId="4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0"/>
  <sheetViews>
    <sheetView tabSelected="1" zoomScaleNormal="100" workbookViewId="0">
      <pane ySplit="12" topLeftCell="A46" activePane="bottomLeft" state="frozen"/>
      <selection pane="bottomLeft" activeCell="A7" sqref="A7:L7"/>
    </sheetView>
  </sheetViews>
  <sheetFormatPr defaultColWidth="38.140625" defaultRowHeight="15.75"/>
  <cols>
    <col min="1" max="1" width="3.140625" style="11" customWidth="1"/>
    <col min="2" max="2" width="83.5703125" style="9" customWidth="1"/>
    <col min="3" max="3" width="13.85546875" style="9" hidden="1" customWidth="1"/>
    <col min="4" max="4" width="13" style="12" customWidth="1"/>
    <col min="5" max="5" width="14.85546875" style="12" customWidth="1"/>
    <col min="6" max="6" width="12.5703125" style="12" customWidth="1"/>
    <col min="7" max="7" width="16" style="12" customWidth="1"/>
    <col min="8" max="8" width="13.7109375" style="12" customWidth="1"/>
    <col min="9" max="9" width="13.42578125" style="12" customWidth="1"/>
    <col min="10" max="10" width="11.42578125" style="12" customWidth="1"/>
    <col min="11" max="11" width="21.28515625" style="12" customWidth="1"/>
    <col min="12" max="12" width="38.140625" style="12"/>
    <col min="13" max="16384" width="38.140625" style="9"/>
  </cols>
  <sheetData>
    <row r="1" spans="1:12">
      <c r="A1" s="8"/>
      <c r="B1" s="25" t="s">
        <v>17</v>
      </c>
      <c r="C1" s="25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8"/>
      <c r="B2" s="25" t="s">
        <v>18</v>
      </c>
      <c r="C2" s="25"/>
      <c r="D2" s="24"/>
      <c r="E2" s="24"/>
      <c r="F2" s="24"/>
      <c r="G2" s="24"/>
      <c r="H2" s="24"/>
      <c r="I2" s="24"/>
      <c r="J2" s="24"/>
      <c r="K2" s="24"/>
      <c r="L2" s="24"/>
    </row>
    <row r="3" spans="1:12">
      <c r="A3" s="8"/>
      <c r="B3" s="10"/>
      <c r="C3" s="10"/>
      <c r="D3" s="18"/>
      <c r="E3" s="18"/>
      <c r="F3" s="18"/>
      <c r="G3" s="18"/>
      <c r="H3" s="18"/>
      <c r="I3" s="18"/>
      <c r="J3" s="18"/>
      <c r="K3" s="18"/>
    </row>
    <row r="4" spans="1:12">
      <c r="A4" s="24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>
      <c r="A5" s="24" t="s">
        <v>19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1:12">
      <c r="A6" s="24" t="s">
        <v>10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>
      <c r="A7" s="24" t="s">
        <v>13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2">
      <c r="A8" s="24" t="s">
        <v>16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>
      <c r="A9" s="24" t="s">
        <v>20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2">
      <c r="A10" s="24" t="s">
        <v>11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2" ht="16.5" thickBot="1">
      <c r="A11" s="26" t="s">
        <v>67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1:12" ht="47.25">
      <c r="A12" s="13" t="s">
        <v>9</v>
      </c>
      <c r="B12" s="14" t="s">
        <v>0</v>
      </c>
      <c r="C12" s="14" t="s">
        <v>15</v>
      </c>
      <c r="D12" s="39" t="s">
        <v>1</v>
      </c>
      <c r="E12" s="39" t="s">
        <v>2</v>
      </c>
      <c r="F12" s="15" t="s">
        <v>3</v>
      </c>
      <c r="G12" s="29" t="s">
        <v>68</v>
      </c>
      <c r="H12" s="30" t="s">
        <v>69</v>
      </c>
      <c r="I12" s="30" t="s">
        <v>70</v>
      </c>
      <c r="J12" s="30" t="s">
        <v>71</v>
      </c>
      <c r="K12" s="30" t="s">
        <v>5</v>
      </c>
      <c r="L12" s="40" t="s">
        <v>6</v>
      </c>
    </row>
    <row r="13" spans="1:12">
      <c r="A13" s="43"/>
      <c r="B13" s="44" t="s">
        <v>21</v>
      </c>
      <c r="C13" s="45"/>
      <c r="D13" s="45"/>
      <c r="E13" s="45"/>
      <c r="F13" s="46"/>
      <c r="G13" s="22"/>
      <c r="H13" s="22"/>
      <c r="I13" s="22"/>
      <c r="J13" s="32"/>
      <c r="K13" s="37"/>
      <c r="L13" s="33"/>
    </row>
    <row r="14" spans="1:12" ht="31.5">
      <c r="A14" s="38">
        <v>1</v>
      </c>
      <c r="B14" s="47" t="s">
        <v>22</v>
      </c>
      <c r="C14" s="48">
        <v>15</v>
      </c>
      <c r="D14" s="48">
        <v>15</v>
      </c>
      <c r="E14" s="49">
        <v>4450</v>
      </c>
      <c r="F14" s="50">
        <f>D14*E14</f>
        <v>66750</v>
      </c>
      <c r="G14" s="16">
        <v>41850</v>
      </c>
      <c r="H14" s="16"/>
      <c r="I14" s="16"/>
      <c r="J14" s="16"/>
      <c r="K14" s="34" t="s">
        <v>68</v>
      </c>
      <c r="L14" s="34" t="s">
        <v>12</v>
      </c>
    </row>
    <row r="15" spans="1:12" ht="31.5">
      <c r="A15" s="48">
        <v>2</v>
      </c>
      <c r="B15" s="47" t="s">
        <v>23</v>
      </c>
      <c r="C15" s="48">
        <v>1</v>
      </c>
      <c r="D15" s="48">
        <v>1</v>
      </c>
      <c r="E15" s="49">
        <v>22900</v>
      </c>
      <c r="F15" s="50">
        <f t="shared" ref="F15:F57" si="0">D15*E15</f>
        <v>22900</v>
      </c>
      <c r="G15" s="16">
        <v>20482</v>
      </c>
      <c r="H15" s="16"/>
      <c r="I15" s="16"/>
      <c r="J15" s="16">
        <v>21000</v>
      </c>
      <c r="K15" s="34" t="s">
        <v>68</v>
      </c>
      <c r="L15" s="34" t="s">
        <v>72</v>
      </c>
    </row>
    <row r="16" spans="1:12" ht="31.5">
      <c r="A16" s="48">
        <v>3</v>
      </c>
      <c r="B16" s="51" t="s">
        <v>24</v>
      </c>
      <c r="C16" s="52">
        <v>1</v>
      </c>
      <c r="D16" s="52">
        <v>1</v>
      </c>
      <c r="E16" s="53">
        <v>30650</v>
      </c>
      <c r="F16" s="50">
        <f t="shared" si="0"/>
        <v>30650</v>
      </c>
      <c r="G16" s="16"/>
      <c r="H16" s="16"/>
      <c r="I16" s="16"/>
      <c r="J16" s="16"/>
      <c r="K16" s="34"/>
      <c r="L16" s="34" t="s">
        <v>12</v>
      </c>
    </row>
    <row r="17" spans="1:12" ht="78.75">
      <c r="A17" s="48">
        <v>4</v>
      </c>
      <c r="B17" s="51" t="s">
        <v>25</v>
      </c>
      <c r="C17" s="52">
        <v>1</v>
      </c>
      <c r="D17" s="52">
        <v>1</v>
      </c>
      <c r="E17" s="54">
        <v>26420</v>
      </c>
      <c r="F17" s="50">
        <f t="shared" si="0"/>
        <v>26420</v>
      </c>
      <c r="G17" s="16"/>
      <c r="H17" s="16"/>
      <c r="I17" s="16"/>
      <c r="J17" s="16"/>
      <c r="K17" s="34"/>
      <c r="L17" s="34" t="s">
        <v>12</v>
      </c>
    </row>
    <row r="18" spans="1:12" ht="31.5">
      <c r="A18" s="48">
        <v>5</v>
      </c>
      <c r="B18" s="51" t="s">
        <v>26</v>
      </c>
      <c r="C18" s="52">
        <v>1</v>
      </c>
      <c r="D18" s="52">
        <v>1</v>
      </c>
      <c r="E18" s="54">
        <v>16560</v>
      </c>
      <c r="F18" s="50">
        <f t="shared" si="0"/>
        <v>16560</v>
      </c>
      <c r="G18" s="16">
        <v>11920</v>
      </c>
      <c r="H18" s="16"/>
      <c r="I18" s="16"/>
      <c r="J18" s="16"/>
      <c r="K18" s="34" t="s">
        <v>68</v>
      </c>
      <c r="L18" s="34" t="s">
        <v>12</v>
      </c>
    </row>
    <row r="19" spans="1:12" ht="31.5">
      <c r="A19" s="48">
        <v>6</v>
      </c>
      <c r="B19" s="51" t="s">
        <v>27</v>
      </c>
      <c r="C19" s="52">
        <v>1</v>
      </c>
      <c r="D19" s="52">
        <v>1</v>
      </c>
      <c r="E19" s="54">
        <v>24150</v>
      </c>
      <c r="F19" s="50">
        <f t="shared" si="0"/>
        <v>24150</v>
      </c>
      <c r="G19" s="16">
        <v>19375</v>
      </c>
      <c r="H19" s="16"/>
      <c r="I19" s="16"/>
      <c r="J19" s="16"/>
      <c r="K19" s="34" t="s">
        <v>68</v>
      </c>
      <c r="L19" s="34" t="s">
        <v>12</v>
      </c>
    </row>
    <row r="20" spans="1:12" ht="31.5">
      <c r="A20" s="48">
        <v>7</v>
      </c>
      <c r="B20" s="51" t="s">
        <v>28</v>
      </c>
      <c r="C20" s="52">
        <v>1</v>
      </c>
      <c r="D20" s="52">
        <v>1</v>
      </c>
      <c r="E20" s="54">
        <v>28980</v>
      </c>
      <c r="F20" s="50">
        <f t="shared" si="0"/>
        <v>28980</v>
      </c>
      <c r="G20" s="16">
        <v>15200</v>
      </c>
      <c r="H20" s="16"/>
      <c r="I20" s="16"/>
      <c r="J20" s="16"/>
      <c r="K20" s="34" t="s">
        <v>68</v>
      </c>
      <c r="L20" s="34" t="s">
        <v>12</v>
      </c>
    </row>
    <row r="21" spans="1:12">
      <c r="A21" s="48">
        <v>8</v>
      </c>
      <c r="B21" s="51" t="s">
        <v>29</v>
      </c>
      <c r="C21" s="52">
        <v>1</v>
      </c>
      <c r="D21" s="52">
        <v>1</v>
      </c>
      <c r="E21" s="54">
        <v>26570</v>
      </c>
      <c r="F21" s="50">
        <f t="shared" si="0"/>
        <v>26570</v>
      </c>
      <c r="G21" s="16"/>
      <c r="H21" s="16"/>
      <c r="I21" s="16"/>
      <c r="J21" s="16"/>
      <c r="K21" s="34"/>
      <c r="L21" s="34" t="s">
        <v>12</v>
      </c>
    </row>
    <row r="22" spans="1:12" ht="78.75">
      <c r="A22" s="48">
        <v>9</v>
      </c>
      <c r="B22" s="47" t="s">
        <v>30</v>
      </c>
      <c r="C22" s="48">
        <v>1</v>
      </c>
      <c r="D22" s="48">
        <v>1</v>
      </c>
      <c r="E22" s="55">
        <v>14730</v>
      </c>
      <c r="F22" s="50">
        <f t="shared" si="0"/>
        <v>14730</v>
      </c>
      <c r="G22" s="16">
        <v>14000</v>
      </c>
      <c r="H22" s="16"/>
      <c r="I22" s="16"/>
      <c r="J22" s="16"/>
      <c r="K22" s="34" t="s">
        <v>68</v>
      </c>
      <c r="L22" s="34" t="s">
        <v>12</v>
      </c>
    </row>
    <row r="23" spans="1:12" ht="31.5">
      <c r="A23" s="48">
        <v>10</v>
      </c>
      <c r="B23" s="47" t="s">
        <v>31</v>
      </c>
      <c r="C23" s="48">
        <v>2</v>
      </c>
      <c r="D23" s="48">
        <v>2</v>
      </c>
      <c r="E23" s="56">
        <v>11400</v>
      </c>
      <c r="F23" s="50">
        <f t="shared" si="0"/>
        <v>22800</v>
      </c>
      <c r="G23" s="16">
        <v>1400</v>
      </c>
      <c r="H23" s="16"/>
      <c r="I23" s="16"/>
      <c r="J23" s="16"/>
      <c r="K23" s="34" t="s">
        <v>68</v>
      </c>
      <c r="L23" s="34" t="s">
        <v>12</v>
      </c>
    </row>
    <row r="24" spans="1:12" ht="126">
      <c r="A24" s="48">
        <v>11</v>
      </c>
      <c r="B24" s="47" t="s">
        <v>32</v>
      </c>
      <c r="C24" s="48">
        <v>1</v>
      </c>
      <c r="D24" s="57">
        <v>1</v>
      </c>
      <c r="E24" s="58">
        <v>5870</v>
      </c>
      <c r="F24" s="59">
        <f t="shared" si="0"/>
        <v>5870</v>
      </c>
      <c r="G24" s="16">
        <v>5870</v>
      </c>
      <c r="H24" s="16"/>
      <c r="I24" s="27">
        <v>2900</v>
      </c>
      <c r="J24" s="16"/>
      <c r="K24" s="31" t="s">
        <v>68</v>
      </c>
      <c r="L24" s="31" t="s">
        <v>12</v>
      </c>
    </row>
    <row r="25" spans="1:12" ht="110.25">
      <c r="A25" s="48">
        <v>12</v>
      </c>
      <c r="B25" s="47" t="s">
        <v>33</v>
      </c>
      <c r="C25" s="48">
        <v>1</v>
      </c>
      <c r="D25" s="57">
        <v>1</v>
      </c>
      <c r="E25" s="58">
        <v>5870</v>
      </c>
      <c r="F25" s="59">
        <f t="shared" si="0"/>
        <v>5870</v>
      </c>
      <c r="G25" s="16">
        <v>5870</v>
      </c>
      <c r="H25" s="16"/>
      <c r="I25" s="27">
        <v>2900</v>
      </c>
      <c r="J25" s="16"/>
      <c r="K25" s="31" t="s">
        <v>68</v>
      </c>
      <c r="L25" s="31" t="s">
        <v>12</v>
      </c>
    </row>
    <row r="26" spans="1:12" ht="47.25">
      <c r="A26" s="48">
        <v>13</v>
      </c>
      <c r="B26" s="47" t="s">
        <v>34</v>
      </c>
      <c r="C26" s="48">
        <v>1</v>
      </c>
      <c r="D26" s="48">
        <v>1</v>
      </c>
      <c r="E26" s="60">
        <v>3220</v>
      </c>
      <c r="F26" s="50">
        <f t="shared" si="0"/>
        <v>3220</v>
      </c>
      <c r="G26" s="16"/>
      <c r="H26" s="16"/>
      <c r="I26" s="16"/>
      <c r="J26" s="16"/>
      <c r="K26" s="34"/>
      <c r="L26" s="34" t="s">
        <v>12</v>
      </c>
    </row>
    <row r="27" spans="1:12" ht="47.25">
      <c r="A27" s="48">
        <v>14</v>
      </c>
      <c r="B27" s="47" t="s">
        <v>35</v>
      </c>
      <c r="C27" s="48">
        <v>2</v>
      </c>
      <c r="D27" s="48">
        <v>2</v>
      </c>
      <c r="E27" s="55">
        <v>11000</v>
      </c>
      <c r="F27" s="50">
        <f t="shared" si="0"/>
        <v>22000</v>
      </c>
      <c r="G27" s="16">
        <v>16380</v>
      </c>
      <c r="H27" s="16"/>
      <c r="I27" s="16"/>
      <c r="J27" s="16"/>
      <c r="K27" s="34" t="s">
        <v>68</v>
      </c>
      <c r="L27" s="34" t="s">
        <v>12</v>
      </c>
    </row>
    <row r="28" spans="1:12" ht="31.5">
      <c r="A28" s="61"/>
      <c r="B28" s="62" t="s">
        <v>36</v>
      </c>
      <c r="C28" s="61"/>
      <c r="D28" s="61"/>
      <c r="E28" s="63"/>
      <c r="F28" s="64"/>
      <c r="G28" s="22"/>
      <c r="H28" s="22"/>
      <c r="I28" s="22"/>
      <c r="J28" s="22"/>
      <c r="K28" s="35"/>
      <c r="L28" s="35"/>
    </row>
    <row r="29" spans="1:12" ht="63">
      <c r="A29" s="48">
        <v>15</v>
      </c>
      <c r="B29" s="47" t="s">
        <v>37</v>
      </c>
      <c r="C29" s="48">
        <v>6</v>
      </c>
      <c r="D29" s="48">
        <v>6</v>
      </c>
      <c r="E29" s="65">
        <v>35120</v>
      </c>
      <c r="F29" s="50">
        <f t="shared" si="0"/>
        <v>210720</v>
      </c>
      <c r="G29" s="16">
        <v>204720</v>
      </c>
      <c r="H29" s="16"/>
      <c r="I29" s="16"/>
      <c r="J29" s="16"/>
      <c r="K29" s="34" t="s">
        <v>68</v>
      </c>
      <c r="L29" s="34" t="s">
        <v>12</v>
      </c>
    </row>
    <row r="30" spans="1:12" ht="78.75">
      <c r="A30" s="48">
        <v>16</v>
      </c>
      <c r="B30" s="47" t="s">
        <v>38</v>
      </c>
      <c r="C30" s="48">
        <v>2</v>
      </c>
      <c r="D30" s="48">
        <v>2</v>
      </c>
      <c r="E30" s="65">
        <v>100270</v>
      </c>
      <c r="F30" s="50">
        <f t="shared" si="0"/>
        <v>200540</v>
      </c>
      <c r="G30" s="16">
        <v>190300</v>
      </c>
      <c r="H30" s="16"/>
      <c r="I30" s="16"/>
      <c r="J30" s="16"/>
      <c r="K30" s="34" t="s">
        <v>68</v>
      </c>
      <c r="L30" s="34" t="s">
        <v>12</v>
      </c>
    </row>
    <row r="31" spans="1:12" ht="47.25">
      <c r="A31" s="48">
        <v>17</v>
      </c>
      <c r="B31" s="47" t="s">
        <v>39</v>
      </c>
      <c r="C31" s="48">
        <v>1</v>
      </c>
      <c r="D31" s="48">
        <v>1</v>
      </c>
      <c r="E31" s="65">
        <v>10850</v>
      </c>
      <c r="F31" s="50">
        <f t="shared" si="0"/>
        <v>10850</v>
      </c>
      <c r="G31" s="16">
        <v>9724</v>
      </c>
      <c r="H31" s="16"/>
      <c r="I31" s="16"/>
      <c r="J31" s="16"/>
      <c r="K31" s="34" t="s">
        <v>68</v>
      </c>
      <c r="L31" s="34" t="s">
        <v>12</v>
      </c>
    </row>
    <row r="32" spans="1:12" ht="31.5">
      <c r="A32" s="48">
        <v>18</v>
      </c>
      <c r="B32" s="48" t="s">
        <v>40</v>
      </c>
      <c r="C32" s="48">
        <v>1</v>
      </c>
      <c r="D32" s="48">
        <v>1</v>
      </c>
      <c r="E32" s="66">
        <v>4940</v>
      </c>
      <c r="F32" s="50">
        <f t="shared" si="0"/>
        <v>4940</v>
      </c>
      <c r="G32" s="16">
        <v>4368</v>
      </c>
      <c r="H32" s="16"/>
      <c r="I32" s="16"/>
      <c r="J32" s="16"/>
      <c r="K32" s="34" t="s">
        <v>68</v>
      </c>
      <c r="L32" s="34" t="s">
        <v>12</v>
      </c>
    </row>
    <row r="33" spans="1:12">
      <c r="A33" s="61"/>
      <c r="B33" s="61" t="s">
        <v>41</v>
      </c>
      <c r="C33" s="61"/>
      <c r="D33" s="61"/>
      <c r="E33" s="67"/>
      <c r="F33" s="64"/>
      <c r="G33" s="22"/>
      <c r="H33" s="22"/>
      <c r="I33" s="22"/>
      <c r="J33" s="22"/>
      <c r="K33" s="35"/>
      <c r="L33" s="35"/>
    </row>
    <row r="34" spans="1:12" ht="47.25">
      <c r="A34" s="48">
        <v>19</v>
      </c>
      <c r="B34" s="48" t="s">
        <v>42</v>
      </c>
      <c r="C34" s="48">
        <v>1</v>
      </c>
      <c r="D34" s="48">
        <v>1</v>
      </c>
      <c r="E34" s="68">
        <v>198000</v>
      </c>
      <c r="F34" s="50">
        <f t="shared" si="0"/>
        <v>198000</v>
      </c>
      <c r="G34" s="16"/>
      <c r="H34" s="16">
        <v>148755</v>
      </c>
      <c r="I34" s="16"/>
      <c r="J34" s="16"/>
      <c r="K34" s="34" t="s">
        <v>69</v>
      </c>
      <c r="L34" s="34" t="s">
        <v>12</v>
      </c>
    </row>
    <row r="35" spans="1:12" ht="31.5">
      <c r="A35" s="48">
        <v>20</v>
      </c>
      <c r="B35" s="48" t="s">
        <v>43</v>
      </c>
      <c r="C35" s="48">
        <v>1</v>
      </c>
      <c r="D35" s="48">
        <v>1</v>
      </c>
      <c r="E35" s="69">
        <v>93750</v>
      </c>
      <c r="F35" s="50">
        <f t="shared" si="0"/>
        <v>93750</v>
      </c>
      <c r="G35" s="16"/>
      <c r="H35" s="16"/>
      <c r="I35" s="16"/>
      <c r="J35" s="16"/>
      <c r="K35" s="34"/>
      <c r="L35" s="34" t="s">
        <v>12</v>
      </c>
    </row>
    <row r="36" spans="1:12" ht="31.5">
      <c r="A36" s="48">
        <v>21</v>
      </c>
      <c r="B36" s="48" t="s">
        <v>44</v>
      </c>
      <c r="C36" s="48">
        <v>1</v>
      </c>
      <c r="D36" s="48">
        <v>1</v>
      </c>
      <c r="E36" s="55">
        <v>372722</v>
      </c>
      <c r="F36" s="50">
        <f t="shared" si="0"/>
        <v>372722</v>
      </c>
      <c r="G36" s="16"/>
      <c r="H36" s="16"/>
      <c r="I36" s="16"/>
      <c r="J36" s="16"/>
      <c r="K36" s="34"/>
      <c r="L36" s="34" t="s">
        <v>12</v>
      </c>
    </row>
    <row r="37" spans="1:12">
      <c r="A37" s="61"/>
      <c r="B37" s="61" t="s">
        <v>45</v>
      </c>
      <c r="C37" s="61"/>
      <c r="D37" s="61"/>
      <c r="E37" s="67"/>
      <c r="F37" s="64"/>
      <c r="G37" s="22"/>
      <c r="H37" s="22"/>
      <c r="I37" s="22"/>
      <c r="J37" s="22"/>
      <c r="K37" s="35"/>
      <c r="L37" s="35"/>
    </row>
    <row r="38" spans="1:12" ht="47.25">
      <c r="A38" s="48">
        <v>22</v>
      </c>
      <c r="B38" s="48" t="s">
        <v>46</v>
      </c>
      <c r="C38" s="48">
        <v>1</v>
      </c>
      <c r="D38" s="57">
        <v>1</v>
      </c>
      <c r="E38" s="70">
        <v>74060</v>
      </c>
      <c r="F38" s="59">
        <f t="shared" si="0"/>
        <v>74060</v>
      </c>
      <c r="G38" s="16"/>
      <c r="H38" s="16">
        <v>58250</v>
      </c>
      <c r="I38" s="27">
        <v>30600</v>
      </c>
      <c r="J38" s="16"/>
      <c r="K38" s="31" t="s">
        <v>69</v>
      </c>
      <c r="L38" s="31" t="s">
        <v>12</v>
      </c>
    </row>
    <row r="39" spans="1:12" ht="47.25">
      <c r="A39" s="48">
        <v>23</v>
      </c>
      <c r="B39" s="48" t="s">
        <v>47</v>
      </c>
      <c r="C39" s="48">
        <v>1</v>
      </c>
      <c r="D39" s="57">
        <v>1</v>
      </c>
      <c r="E39" s="58">
        <v>74000</v>
      </c>
      <c r="F39" s="59">
        <f t="shared" si="0"/>
        <v>74000</v>
      </c>
      <c r="G39" s="16"/>
      <c r="H39" s="16">
        <v>58250</v>
      </c>
      <c r="I39" s="27">
        <v>30600</v>
      </c>
      <c r="J39" s="16"/>
      <c r="K39" s="31" t="s">
        <v>69</v>
      </c>
      <c r="L39" s="31" t="s">
        <v>12</v>
      </c>
    </row>
    <row r="40" spans="1:12" ht="31.5">
      <c r="A40" s="48">
        <v>24</v>
      </c>
      <c r="B40" s="48" t="s">
        <v>48</v>
      </c>
      <c r="C40" s="48">
        <v>1</v>
      </c>
      <c r="D40" s="57">
        <v>1</v>
      </c>
      <c r="E40" s="58">
        <v>52620</v>
      </c>
      <c r="F40" s="59">
        <f t="shared" si="0"/>
        <v>52620</v>
      </c>
      <c r="G40" s="16"/>
      <c r="H40" s="16">
        <v>41487</v>
      </c>
      <c r="I40" s="27">
        <v>28800</v>
      </c>
      <c r="J40" s="16"/>
      <c r="K40" s="31" t="s">
        <v>69</v>
      </c>
      <c r="L40" s="31" t="s">
        <v>12</v>
      </c>
    </row>
    <row r="41" spans="1:12" ht="31.5">
      <c r="A41" s="48">
        <v>25</v>
      </c>
      <c r="B41" s="48" t="s">
        <v>49</v>
      </c>
      <c r="C41" s="48">
        <v>1</v>
      </c>
      <c r="D41" s="48">
        <v>1</v>
      </c>
      <c r="E41" s="55">
        <v>158850</v>
      </c>
      <c r="F41" s="50">
        <f t="shared" si="0"/>
        <v>158850</v>
      </c>
      <c r="G41" s="16"/>
      <c r="H41" s="16">
        <v>125382</v>
      </c>
      <c r="I41" s="28"/>
      <c r="J41" s="16"/>
      <c r="K41" s="34" t="s">
        <v>69</v>
      </c>
      <c r="L41" s="34" t="s">
        <v>12</v>
      </c>
    </row>
    <row r="42" spans="1:12" ht="31.5">
      <c r="A42" s="48">
        <v>26</v>
      </c>
      <c r="B42" s="48" t="s">
        <v>50</v>
      </c>
      <c r="C42" s="48">
        <v>1</v>
      </c>
      <c r="D42" s="57">
        <v>1</v>
      </c>
      <c r="E42" s="58">
        <v>45230</v>
      </c>
      <c r="F42" s="59">
        <f t="shared" si="0"/>
        <v>45230</v>
      </c>
      <c r="G42" s="16"/>
      <c r="H42" s="16">
        <v>29472</v>
      </c>
      <c r="I42" s="27">
        <v>12000</v>
      </c>
      <c r="J42" s="16"/>
      <c r="K42" s="31" t="s">
        <v>69</v>
      </c>
      <c r="L42" s="31" t="s">
        <v>12</v>
      </c>
    </row>
    <row r="43" spans="1:12" ht="31.5">
      <c r="A43" s="48">
        <v>27</v>
      </c>
      <c r="B43" s="48" t="s">
        <v>51</v>
      </c>
      <c r="C43" s="48">
        <v>1</v>
      </c>
      <c r="D43" s="57">
        <v>1</v>
      </c>
      <c r="E43" s="58">
        <v>15600</v>
      </c>
      <c r="F43" s="59">
        <f t="shared" si="0"/>
        <v>15600</v>
      </c>
      <c r="G43" s="16"/>
      <c r="H43" s="16">
        <v>11942</v>
      </c>
      <c r="I43" s="27">
        <v>9900</v>
      </c>
      <c r="J43" s="16"/>
      <c r="K43" s="31" t="s">
        <v>69</v>
      </c>
      <c r="L43" s="31" t="s">
        <v>12</v>
      </c>
    </row>
    <row r="44" spans="1:12" ht="31.5">
      <c r="A44" s="48">
        <v>28</v>
      </c>
      <c r="B44" s="48" t="s">
        <v>52</v>
      </c>
      <c r="C44" s="48">
        <v>1</v>
      </c>
      <c r="D44" s="57">
        <v>1</v>
      </c>
      <c r="E44" s="58">
        <v>15580</v>
      </c>
      <c r="F44" s="59">
        <f t="shared" si="0"/>
        <v>15580</v>
      </c>
      <c r="G44" s="16"/>
      <c r="H44" s="16">
        <v>8823</v>
      </c>
      <c r="I44" s="27">
        <v>7800</v>
      </c>
      <c r="J44" s="16"/>
      <c r="K44" s="31" t="s">
        <v>69</v>
      </c>
      <c r="L44" s="31" t="s">
        <v>12</v>
      </c>
    </row>
    <row r="45" spans="1:12" ht="31.5">
      <c r="A45" s="48">
        <v>29</v>
      </c>
      <c r="B45" s="48" t="s">
        <v>53</v>
      </c>
      <c r="C45" s="48">
        <v>1</v>
      </c>
      <c r="D45" s="57">
        <v>1</v>
      </c>
      <c r="E45" s="58">
        <v>30200</v>
      </c>
      <c r="F45" s="59">
        <f t="shared" si="0"/>
        <v>30200</v>
      </c>
      <c r="G45" s="16"/>
      <c r="H45" s="16">
        <v>23253</v>
      </c>
      <c r="I45" s="27">
        <v>24000</v>
      </c>
      <c r="J45" s="16"/>
      <c r="K45" s="31" t="s">
        <v>69</v>
      </c>
      <c r="L45" s="31" t="s">
        <v>12</v>
      </c>
    </row>
    <row r="46" spans="1:12" ht="31.5">
      <c r="A46" s="48">
        <v>30</v>
      </c>
      <c r="B46" s="48" t="s">
        <v>54</v>
      </c>
      <c r="C46" s="48">
        <v>1</v>
      </c>
      <c r="D46" s="57">
        <v>1</v>
      </c>
      <c r="E46" s="58">
        <v>72100</v>
      </c>
      <c r="F46" s="59">
        <f t="shared" si="0"/>
        <v>72100</v>
      </c>
      <c r="G46" s="16"/>
      <c r="H46" s="16">
        <v>56585</v>
      </c>
      <c r="I46" s="27">
        <v>31200</v>
      </c>
      <c r="J46" s="16"/>
      <c r="K46" s="31" t="s">
        <v>69</v>
      </c>
      <c r="L46" s="31" t="s">
        <v>12</v>
      </c>
    </row>
    <row r="47" spans="1:12" ht="31.5">
      <c r="A47" s="71">
        <v>31</v>
      </c>
      <c r="B47" s="71" t="s">
        <v>55</v>
      </c>
      <c r="C47" s="71">
        <v>5</v>
      </c>
      <c r="D47" s="48">
        <v>5</v>
      </c>
      <c r="E47" s="72">
        <v>450</v>
      </c>
      <c r="F47" s="50">
        <f t="shared" si="0"/>
        <v>2250</v>
      </c>
      <c r="G47" s="21">
        <v>2250</v>
      </c>
      <c r="H47" s="16"/>
      <c r="I47" s="16"/>
      <c r="J47" s="16"/>
      <c r="K47" s="34" t="s">
        <v>68</v>
      </c>
      <c r="L47" s="34" t="s">
        <v>12</v>
      </c>
    </row>
    <row r="48" spans="1:12" ht="31.5">
      <c r="A48" s="48">
        <v>32</v>
      </c>
      <c r="B48" s="48" t="s">
        <v>56</v>
      </c>
      <c r="C48" s="48">
        <v>10</v>
      </c>
      <c r="D48" s="48">
        <v>10</v>
      </c>
      <c r="E48" s="72">
        <v>600</v>
      </c>
      <c r="F48" s="50">
        <f t="shared" si="0"/>
        <v>6000</v>
      </c>
      <c r="G48" s="16">
        <v>6000</v>
      </c>
      <c r="H48" s="16"/>
      <c r="I48" s="16"/>
      <c r="J48" s="16"/>
      <c r="K48" s="34" t="s">
        <v>68</v>
      </c>
      <c r="L48" s="34" t="s">
        <v>12</v>
      </c>
    </row>
    <row r="49" spans="1:12">
      <c r="A49" s="61"/>
      <c r="B49" s="61" t="s">
        <v>57</v>
      </c>
      <c r="C49" s="61"/>
      <c r="D49" s="61"/>
      <c r="E49" s="73"/>
      <c r="F49" s="64"/>
      <c r="G49" s="22"/>
      <c r="H49" s="22"/>
      <c r="I49" s="22"/>
      <c r="J49" s="22"/>
      <c r="K49" s="35"/>
      <c r="L49" s="35"/>
    </row>
    <row r="50" spans="1:12">
      <c r="A50" s="48">
        <v>33</v>
      </c>
      <c r="B50" s="48" t="s">
        <v>58</v>
      </c>
      <c r="C50" s="48">
        <v>1</v>
      </c>
      <c r="D50" s="48">
        <v>1</v>
      </c>
      <c r="E50" s="55">
        <v>65596</v>
      </c>
      <c r="F50" s="50">
        <f t="shared" si="0"/>
        <v>65596</v>
      </c>
      <c r="G50" s="16"/>
      <c r="H50" s="16">
        <v>38770</v>
      </c>
      <c r="I50" s="16"/>
      <c r="J50" s="16"/>
      <c r="K50" s="34" t="s">
        <v>69</v>
      </c>
      <c r="L50" s="34" t="s">
        <v>12</v>
      </c>
    </row>
    <row r="51" spans="1:12">
      <c r="A51" s="48">
        <v>34</v>
      </c>
      <c r="B51" s="48" t="s">
        <v>59</v>
      </c>
      <c r="C51" s="48">
        <v>1</v>
      </c>
      <c r="D51" s="48">
        <v>1</v>
      </c>
      <c r="E51" s="55">
        <v>65596</v>
      </c>
      <c r="F51" s="50">
        <f t="shared" si="0"/>
        <v>65596</v>
      </c>
      <c r="G51" s="16"/>
      <c r="H51" s="16">
        <v>49400</v>
      </c>
      <c r="I51" s="16"/>
      <c r="J51" s="16"/>
      <c r="K51" s="34" t="s">
        <v>69</v>
      </c>
      <c r="L51" s="34" t="s">
        <v>12</v>
      </c>
    </row>
    <row r="52" spans="1:12" ht="31.5">
      <c r="A52" s="48">
        <v>35</v>
      </c>
      <c r="B52" s="48" t="s">
        <v>60</v>
      </c>
      <c r="C52" s="48">
        <v>2</v>
      </c>
      <c r="D52" s="48">
        <v>2</v>
      </c>
      <c r="E52" s="55">
        <v>3400</v>
      </c>
      <c r="F52" s="50">
        <f t="shared" si="0"/>
        <v>6800</v>
      </c>
      <c r="G52" s="16">
        <v>4800</v>
      </c>
      <c r="H52" s="16"/>
      <c r="I52" s="16"/>
      <c r="J52" s="16"/>
      <c r="K52" s="34" t="s">
        <v>68</v>
      </c>
      <c r="L52" s="34" t="s">
        <v>12</v>
      </c>
    </row>
    <row r="53" spans="1:12" ht="31.5">
      <c r="A53" s="48">
        <v>36</v>
      </c>
      <c r="B53" s="48" t="s">
        <v>61</v>
      </c>
      <c r="C53" s="48">
        <v>6</v>
      </c>
      <c r="D53" s="48">
        <v>6</v>
      </c>
      <c r="E53" s="74">
        <v>340.90200000000004</v>
      </c>
      <c r="F53" s="50">
        <f t="shared" si="0"/>
        <v>2045.4120000000003</v>
      </c>
      <c r="G53" s="31">
        <v>2040</v>
      </c>
      <c r="H53" s="20"/>
      <c r="I53" s="20"/>
      <c r="J53" s="20"/>
      <c r="K53" s="34" t="s">
        <v>68</v>
      </c>
      <c r="L53" s="34" t="s">
        <v>12</v>
      </c>
    </row>
    <row r="54" spans="1:12">
      <c r="A54" s="48">
        <v>37</v>
      </c>
      <c r="B54" s="48" t="s">
        <v>62</v>
      </c>
      <c r="C54" s="48">
        <v>5</v>
      </c>
      <c r="D54" s="48">
        <v>5</v>
      </c>
      <c r="E54" s="74">
        <v>508.464</v>
      </c>
      <c r="F54" s="50">
        <f t="shared" si="0"/>
        <v>2542.3200000000002</v>
      </c>
      <c r="G54" s="31"/>
      <c r="H54" s="20"/>
      <c r="I54" s="20"/>
      <c r="J54" s="20"/>
      <c r="K54" s="36"/>
      <c r="L54" s="36"/>
    </row>
    <row r="55" spans="1:12">
      <c r="A55" s="48">
        <v>38</v>
      </c>
      <c r="B55" s="48" t="s">
        <v>63</v>
      </c>
      <c r="C55" s="48">
        <v>5</v>
      </c>
      <c r="D55" s="48">
        <v>5</v>
      </c>
      <c r="E55" s="74">
        <v>499.21920000000006</v>
      </c>
      <c r="F55" s="50">
        <f t="shared" si="0"/>
        <v>2496.0960000000005</v>
      </c>
      <c r="G55" s="31"/>
      <c r="H55" s="20"/>
      <c r="I55" s="20"/>
      <c r="J55" s="20"/>
      <c r="K55" s="36"/>
      <c r="L55" s="36"/>
    </row>
    <row r="56" spans="1:12" ht="31.5">
      <c r="A56" s="48">
        <v>39</v>
      </c>
      <c r="B56" s="48" t="s">
        <v>64</v>
      </c>
      <c r="C56" s="48">
        <v>3</v>
      </c>
      <c r="D56" s="48">
        <v>3</v>
      </c>
      <c r="E56" s="69">
        <v>3010</v>
      </c>
      <c r="F56" s="50">
        <f t="shared" si="0"/>
        <v>9030</v>
      </c>
      <c r="G56" s="31">
        <v>9030</v>
      </c>
      <c r="H56" s="20"/>
      <c r="I56" s="20"/>
      <c r="J56" s="20"/>
      <c r="K56" s="34" t="s">
        <v>68</v>
      </c>
      <c r="L56" s="34" t="s">
        <v>12</v>
      </c>
    </row>
    <row r="57" spans="1:12" ht="31.5">
      <c r="A57" s="48">
        <v>40</v>
      </c>
      <c r="B57" s="48" t="s">
        <v>65</v>
      </c>
      <c r="C57" s="48">
        <v>200</v>
      </c>
      <c r="D57" s="48">
        <v>200</v>
      </c>
      <c r="E57" s="55">
        <v>210</v>
      </c>
      <c r="F57" s="50">
        <f t="shared" si="0"/>
        <v>42000</v>
      </c>
      <c r="G57" s="31">
        <v>16000</v>
      </c>
      <c r="H57" s="31"/>
      <c r="I57" s="31"/>
      <c r="J57" s="31">
        <v>7400</v>
      </c>
      <c r="K57" s="34" t="s">
        <v>71</v>
      </c>
      <c r="L57" s="34" t="s">
        <v>72</v>
      </c>
    </row>
    <row r="58" spans="1:12">
      <c r="A58" s="48"/>
      <c r="B58" s="47" t="s">
        <v>66</v>
      </c>
      <c r="C58" s="48">
        <f>SUM(C15:C57)</f>
        <v>275</v>
      </c>
      <c r="D58" s="57">
        <f>SUM(D15:D57)</f>
        <v>275</v>
      </c>
      <c r="E58" s="59">
        <f>SUM(E15:E57)</f>
        <v>1722422.5851999999</v>
      </c>
      <c r="F58" s="59">
        <f>SUM(F13:F57)</f>
        <v>2151587.8279999997</v>
      </c>
      <c r="G58" s="59">
        <f>SUM(G13:G56)</f>
        <v>585579</v>
      </c>
      <c r="H58" s="59">
        <f t="shared" ref="H58:I58" si="1">SUM(H13:H57)</f>
        <v>650369</v>
      </c>
      <c r="I58" s="59">
        <f t="shared" si="1"/>
        <v>180700</v>
      </c>
      <c r="J58" s="59">
        <f>SUM(J57)</f>
        <v>7400</v>
      </c>
      <c r="K58" s="31"/>
      <c r="L58" s="31"/>
    </row>
    <row r="59" spans="1:12">
      <c r="A59" s="75"/>
      <c r="B59" s="76"/>
      <c r="C59" s="75"/>
      <c r="D59" s="77"/>
      <c r="E59" s="78"/>
      <c r="F59" s="78"/>
      <c r="G59" s="78"/>
      <c r="H59" s="78"/>
      <c r="I59" s="78"/>
      <c r="J59" s="78"/>
      <c r="K59" s="19"/>
      <c r="L59" s="19"/>
    </row>
    <row r="60" spans="1:12">
      <c r="A60" s="75"/>
      <c r="B60" s="76"/>
      <c r="C60" s="75"/>
      <c r="D60" s="77"/>
      <c r="E60" s="78"/>
      <c r="F60" s="78"/>
      <c r="G60" s="78"/>
      <c r="H60" s="78"/>
      <c r="I60" s="78"/>
      <c r="J60" s="78"/>
      <c r="K60" s="19"/>
      <c r="L60" s="19"/>
    </row>
    <row r="61" spans="1:12" s="79" customFormat="1">
      <c r="B61" s="80" t="s">
        <v>73</v>
      </c>
      <c r="C61" s="81"/>
      <c r="D61" s="80"/>
      <c r="E61" s="80"/>
      <c r="F61" s="80"/>
      <c r="G61" s="80"/>
      <c r="H61" s="80"/>
      <c r="I61" s="80"/>
      <c r="J61" s="80"/>
    </row>
    <row r="62" spans="1:12">
      <c r="B62" s="42" t="s">
        <v>74</v>
      </c>
      <c r="C62" s="41"/>
      <c r="D62" s="42"/>
      <c r="E62" s="42"/>
      <c r="F62" s="42"/>
      <c r="G62" s="42"/>
      <c r="H62" s="42"/>
      <c r="I62" s="42"/>
      <c r="J62" s="42"/>
    </row>
    <row r="63" spans="1:12">
      <c r="B63" s="42" t="s">
        <v>75</v>
      </c>
      <c r="C63" s="41"/>
      <c r="D63" s="42"/>
      <c r="E63" s="42"/>
      <c r="F63" s="42"/>
      <c r="G63" s="42"/>
      <c r="H63" s="42"/>
      <c r="I63" s="42"/>
      <c r="J63" s="42"/>
    </row>
    <row r="64" spans="1:12">
      <c r="B64" s="23" t="s">
        <v>76</v>
      </c>
      <c r="C64" s="23"/>
      <c r="D64" s="23"/>
      <c r="E64" s="23"/>
      <c r="F64" s="23"/>
      <c r="G64" s="23"/>
      <c r="H64" s="23"/>
      <c r="I64" s="23"/>
      <c r="J64" s="23"/>
    </row>
    <row r="65" spans="2:10">
      <c r="B65" s="19"/>
      <c r="C65" s="19"/>
      <c r="D65" s="19"/>
      <c r="E65" s="19"/>
      <c r="F65" s="19"/>
      <c r="G65" s="19"/>
      <c r="H65" s="19"/>
      <c r="I65" s="19"/>
      <c r="J65" s="19"/>
    </row>
    <row r="66" spans="2:10">
      <c r="B66" s="8"/>
      <c r="C66" s="10"/>
      <c r="D66" s="18"/>
      <c r="E66" s="18"/>
      <c r="F66" s="18"/>
      <c r="G66" s="18"/>
      <c r="H66" s="18"/>
      <c r="I66" s="18"/>
      <c r="J66" s="18"/>
    </row>
    <row r="67" spans="2:10">
      <c r="B67" s="24" t="s">
        <v>7</v>
      </c>
      <c r="C67" s="24"/>
      <c r="D67" s="24"/>
      <c r="E67" s="24"/>
      <c r="F67" s="24"/>
      <c r="G67" s="24"/>
      <c r="H67" s="24"/>
      <c r="I67" s="18"/>
      <c r="J67" s="18"/>
    </row>
    <row r="68" spans="2:10">
      <c r="B68" s="24" t="s">
        <v>14</v>
      </c>
      <c r="C68" s="24"/>
      <c r="D68" s="24"/>
      <c r="E68" s="24"/>
      <c r="F68" s="24"/>
      <c r="G68" s="24"/>
      <c r="H68" s="24"/>
      <c r="I68" s="18"/>
      <c r="J68" s="18"/>
    </row>
    <row r="69" spans="2:10">
      <c r="B69" s="24" t="s">
        <v>8</v>
      </c>
      <c r="C69" s="24"/>
      <c r="D69" s="24"/>
      <c r="E69" s="24"/>
      <c r="F69" s="24"/>
      <c r="G69" s="24"/>
      <c r="H69" s="24"/>
      <c r="I69" s="18"/>
      <c r="J69" s="18"/>
    </row>
    <row r="70" spans="2:10">
      <c r="B70" s="11"/>
    </row>
  </sheetData>
  <autoFilter ref="A12:L58">
    <filterColumn colId="7"/>
    <filterColumn colId="8"/>
    <filterColumn colId="9"/>
  </autoFilter>
  <mergeCells count="17">
    <mergeCell ref="A4:L4"/>
    <mergeCell ref="A5:L5"/>
    <mergeCell ref="B1:L1"/>
    <mergeCell ref="B2:L2"/>
    <mergeCell ref="A6:L6"/>
    <mergeCell ref="B64:J64"/>
    <mergeCell ref="B67:H67"/>
    <mergeCell ref="B68:H68"/>
    <mergeCell ref="B69:H69"/>
    <mergeCell ref="A7:L7"/>
    <mergeCell ref="A8:L8"/>
    <mergeCell ref="A9:L9"/>
    <mergeCell ref="A10:L10"/>
    <mergeCell ref="A11:L11"/>
    <mergeCell ref="B61:J61"/>
    <mergeCell ref="B62:J62"/>
    <mergeCell ref="B63:J63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sqref="A1:A24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6.5" thickBot="1">
      <c r="A1" s="17">
        <v>2536</v>
      </c>
      <c r="B1" s="5"/>
      <c r="C1" s="6"/>
      <c r="D1" s="7"/>
      <c r="E1" s="6"/>
      <c r="F1" s="1"/>
      <c r="G1" s="1"/>
    </row>
    <row r="2" spans="1:7" ht="16.5" thickBot="1">
      <c r="A2" s="17">
        <v>992</v>
      </c>
      <c r="B2" s="3"/>
      <c r="C2" s="2"/>
      <c r="D2" s="4"/>
      <c r="E2" s="6"/>
      <c r="F2" s="1"/>
      <c r="G2" s="1"/>
    </row>
    <row r="3" spans="1:7" ht="16.5" thickBot="1">
      <c r="A3" s="17">
        <v>6000</v>
      </c>
      <c r="B3" s="3"/>
      <c r="C3" s="2"/>
      <c r="D3" s="4"/>
      <c r="E3" s="6"/>
      <c r="F3" s="1"/>
      <c r="G3" s="1"/>
    </row>
    <row r="4" spans="1:7" ht="16.5" thickBot="1">
      <c r="A4" s="17">
        <v>1468</v>
      </c>
      <c r="B4" s="3"/>
      <c r="C4" s="2"/>
      <c r="D4" s="4"/>
      <c r="E4" s="6"/>
      <c r="F4" s="1"/>
      <c r="G4" s="1"/>
    </row>
    <row r="5" spans="1:7" ht="15.75" thickBot="1">
      <c r="A5" s="17">
        <v>9672</v>
      </c>
    </row>
    <row r="6" spans="1:7" ht="15.75" thickBot="1">
      <c r="A6" s="17">
        <v>9248</v>
      </c>
    </row>
    <row r="7" spans="1:7" ht="15.75" thickBot="1">
      <c r="A7" s="17">
        <v>9342</v>
      </c>
    </row>
    <row r="8" spans="1:7" ht="15.75" thickBot="1">
      <c r="A8" s="17">
        <v>1872</v>
      </c>
    </row>
    <row r="9" spans="1:7" ht="15.75" thickBot="1">
      <c r="A9" s="17">
        <v>490</v>
      </c>
    </row>
    <row r="10" spans="1:7" ht="15.75" thickBot="1">
      <c r="A10" s="17">
        <v>672</v>
      </c>
    </row>
    <row r="11" spans="1:7" ht="15.75" thickBot="1">
      <c r="A11" s="17">
        <v>9688</v>
      </c>
    </row>
    <row r="12" spans="1:7" ht="15.75" thickBot="1">
      <c r="A12" s="17">
        <v>22680</v>
      </c>
    </row>
    <row r="13" spans="1:7" ht="15.75" thickBot="1">
      <c r="A13" s="17">
        <v>2360</v>
      </c>
    </row>
    <row r="14" spans="1:7" ht="15.75" thickBot="1">
      <c r="A14" s="17">
        <v>520</v>
      </c>
    </row>
    <row r="15" spans="1:7" ht="15.75" thickBot="1">
      <c r="A15" s="17">
        <v>420</v>
      </c>
    </row>
    <row r="16" spans="1:7" ht="15.75" thickBot="1">
      <c r="A16" s="17">
        <v>1860</v>
      </c>
    </row>
    <row r="17" spans="1:1" ht="15.75" thickBot="1">
      <c r="A17" s="17">
        <v>1248</v>
      </c>
    </row>
    <row r="18" spans="1:1" ht="15.75" thickBot="1">
      <c r="A18" s="17">
        <v>1152</v>
      </c>
    </row>
    <row r="19" spans="1:1" ht="15.75" thickBot="1">
      <c r="A19" s="17">
        <v>2216</v>
      </c>
    </row>
    <row r="20" spans="1:1" ht="15.75" thickBot="1">
      <c r="A20" s="17">
        <v>1240</v>
      </c>
    </row>
    <row r="21" spans="1:1" ht="15.75" thickBot="1">
      <c r="A21" s="17">
        <v>1040</v>
      </c>
    </row>
    <row r="22" spans="1:1" ht="15.75" thickBot="1">
      <c r="A22" s="17">
        <v>1040</v>
      </c>
    </row>
    <row r="23" spans="1:1" ht="15.75" thickBot="1">
      <c r="A23" s="17">
        <v>960</v>
      </c>
    </row>
    <row r="24" spans="1:1" ht="15.75" thickBot="1">
      <c r="A24" s="17">
        <v>410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2019-03-28T12:16:36Z</cp:lastPrinted>
  <dcterms:created xsi:type="dcterms:W3CDTF">2017-02-08T03:09:42Z</dcterms:created>
  <dcterms:modified xsi:type="dcterms:W3CDTF">2019-04-22T08:10:55Z</dcterms:modified>
</cp:coreProperties>
</file>